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7" activeTab="12"/>
  </bookViews>
  <sheets>
    <sheet name="240603" sheetId="1" r:id="rId1"/>
    <sheet name="250404" sheetId="2" r:id="rId2"/>
    <sheet name="240602" sheetId="3" r:id="rId3"/>
    <sheet name="150101 КЗ" sheetId="4" r:id="rId4"/>
    <sheet name="150101 КЗ (2)" sheetId="5" r:id="rId5"/>
    <sheet name="150101 КЗ (3)" sheetId="6" r:id="rId6"/>
    <sheet name="170703 КЗ" sheetId="7" r:id="rId7"/>
    <sheet name="150122 р.№15" sheetId="8" r:id="rId8"/>
    <sheet name="150122 р.№21" sheetId="9" r:id="rId9"/>
    <sheet name="150122співфін.ДФРР" sheetId="10" r:id="rId10"/>
    <sheet name="2761070 ДФРР" sheetId="11" r:id="rId11"/>
    <sheet name="150122субв." sheetId="12" r:id="rId12"/>
    <sheet name="150122співфін.субв." sheetId="13" r:id="rId13"/>
  </sheets>
  <definedNames>
    <definedName name="_xlnm.Print_Area" localSheetId="7">'150122 р.№15'!$A$1:$D$7</definedName>
    <definedName name="_xlnm.Print_Area" localSheetId="8">'150122 р.№21'!$A$1:$D$7</definedName>
    <definedName name="_xlnm.Print_Area" localSheetId="9">'150122співфін.ДФРР'!$A$1:$D$31</definedName>
    <definedName name="_xlnm.Print_Area" localSheetId="12">'150122співфін.субв.'!$A$1:$D$53</definedName>
    <definedName name="_xlnm.Print_Area" localSheetId="11">'150122субв.'!$A$1:$D$53</definedName>
    <definedName name="_xlnm.Print_Area" localSheetId="6">'170703 КЗ'!$A$1:$D$42</definedName>
    <definedName name="_xlnm.Print_Area" localSheetId="10">'2761070 ДФРР'!$A$1:$D$31</definedName>
  </definedNames>
  <calcPr fullCalcOnLoad="1"/>
</workbook>
</file>

<file path=xl/sharedStrings.xml><?xml version="1.0" encoding="utf-8"?>
<sst xmlns="http://schemas.openxmlformats.org/spreadsheetml/2006/main" count="340" uniqueCount="152">
  <si>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</si>
  <si>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</si>
  <si>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</si>
  <si>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</si>
  <si>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</si>
  <si>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</si>
  <si>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</si>
  <si>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</si>
  <si>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</si>
  <si>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</si>
  <si>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</si>
  <si>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</si>
  <si>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</si>
  <si>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</si>
  <si>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</si>
  <si>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</si>
  <si>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</si>
  <si>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</si>
  <si>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</si>
  <si>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</si>
  <si>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</si>
  <si>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</si>
  <si>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</si>
  <si>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</si>
  <si>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</si>
  <si>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</si>
  <si>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</si>
  <si>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</si>
  <si>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</si>
  <si>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</si>
  <si>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</si>
  <si>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</si>
  <si>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</si>
  <si>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</si>
  <si>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</si>
  <si>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</si>
  <si>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</si>
  <si>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</si>
  <si>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</si>
  <si>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</si>
  <si>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</si>
  <si>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</si>
  <si>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</si>
  <si>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</si>
  <si>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</si>
  <si>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</si>
  <si>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</si>
  <si>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</si>
  <si>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</si>
  <si>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</si>
  <si>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</si>
  <si>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</si>
  <si>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</si>
  <si>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</si>
  <si>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</si>
  <si>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</si>
  <si>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</si>
  <si>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</si>
  <si>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</si>
  <si>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</si>
  <si>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</si>
  <si>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</si>
  <si>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</si>
  <si>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</si>
  <si>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</si>
  <si>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</si>
  <si>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</si>
  <si>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</si>
  <si>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</si>
  <si>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</si>
  <si>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</si>
  <si>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</si>
  <si>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</si>
  <si>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</si>
  <si>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</si>
  <si>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</si>
  <si>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</si>
  <si>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</si>
  <si>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</si>
  <si>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</si>
  <si>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</si>
  <si>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</si>
  <si>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</si>
  <si>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</si>
  <si>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</si>
  <si>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</si>
  <si>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</si>
  <si>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</si>
  <si>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</si>
  <si>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</si>
  <si>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</si>
  <si>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</si>
  <si>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</si>
  <si>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</si>
  <si>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</si>
  <si>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</si>
  <si>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</si>
  <si>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</si>
  <si>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</si>
  <si>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</si>
  <si>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</si>
  <si>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</si>
  <si>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</si>
  <si>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</si>
  <si>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</si>
  <si>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</si>
  <si>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</si>
  <si>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</si>
  <si>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</si>
  <si>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</si>
  <si>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</si>
  <si>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</si>
  <si>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</si>
  <si>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</si>
  <si>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</si>
  <si>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</si>
  <si>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</si>
  <si>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</si>
  <si>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</si>
  <si>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</si>
  <si>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</si>
  <si>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</si>
  <si>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</si>
  <si>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</si>
  <si>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</si>
  <si>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</si>
  <si>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</si>
  <si>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</si>
  <si>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</si>
  <si>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</si>
  <si>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</si>
  <si>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</si>
  <si>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</si>
  <si>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</si>
  <si>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</si>
  <si>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</si>
  <si>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</si>
  <si>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</si>
  <si>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</si>
  <si>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</si>
  <si>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</si>
  <si>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</si>
  <si>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</si>
  <si>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</si>
  <si>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</si>
  <si>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</si>
  <si>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</si>
  <si>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Станом на 26.09.2016</t>
  </si>
  <si>
    <t>Капітальний ремонт дошкільного навчального закладу №1 "Барвінок" по вул.Воскресенській, 11, м.Носівка (заміна вікон, надвірних дверей, облаштування ганків)</t>
  </si>
  <si>
    <t>Станом на 03.10.2016</t>
  </si>
  <si>
    <t>Найменування об’єкту</t>
  </si>
  <si>
    <t>Придбання каналізаційного насосу для заміни зношеного на КНС м.Прилуки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</si>
</sst>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5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11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150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1325501.55</v>
      </c>
      <c r="C6" s="8">
        <v>1325472.07</v>
      </c>
      <c r="D6" s="9">
        <f aca="true" t="shared" si="0" ref="D6:D12">B6-C6</f>
        <v>29.479999999981374</v>
      </c>
      <c r="E6" s="2"/>
    </row>
    <row r="7" spans="1:4" ht="45">
      <c r="A7" s="13" t="s">
        <v>12</v>
      </c>
      <c r="B7" s="7">
        <v>25536</v>
      </c>
      <c r="C7" s="8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8">
        <v>106456</v>
      </c>
      <c r="D8" s="9">
        <f t="shared" si="0"/>
        <v>0</v>
      </c>
    </row>
    <row r="9" spans="1:4" ht="33.75">
      <c r="A9" s="13" t="s">
        <v>14</v>
      </c>
      <c r="B9" s="7">
        <v>1186224.45</v>
      </c>
      <c r="C9" s="8">
        <v>1181598.78</v>
      </c>
      <c r="D9" s="9">
        <f t="shared" si="0"/>
        <v>4625.6699999999255</v>
      </c>
    </row>
    <row r="10" spans="1:4" ht="22.5">
      <c r="A10" s="13" t="s">
        <v>15</v>
      </c>
      <c r="B10" s="7">
        <v>343500</v>
      </c>
      <c r="C10" s="8">
        <v>343483</v>
      </c>
      <c r="D10" s="9">
        <f t="shared" si="0"/>
        <v>17</v>
      </c>
    </row>
    <row r="11" spans="1:4" ht="22.5">
      <c r="A11" s="13" t="s">
        <v>16</v>
      </c>
      <c r="B11" s="7">
        <v>382904</v>
      </c>
      <c r="C11" s="8">
        <v>114304</v>
      </c>
      <c r="D11" s="9">
        <f t="shared" si="0"/>
        <v>268600</v>
      </c>
    </row>
    <row r="12" spans="1:4" ht="22.5">
      <c r="A12" s="13" t="s">
        <v>17</v>
      </c>
      <c r="B12" s="7">
        <v>390000</v>
      </c>
      <c r="C12" s="8">
        <v>0</v>
      </c>
      <c r="D12" s="9">
        <f t="shared" si="0"/>
        <v>390000</v>
      </c>
    </row>
    <row r="13" spans="1:4" ht="22.5">
      <c r="A13" s="13" t="s">
        <v>151</v>
      </c>
      <c r="B13" s="7"/>
      <c r="C13" s="8"/>
      <c r="D13" s="9"/>
    </row>
    <row r="14" spans="1:4" ht="17.25" customHeight="1">
      <c r="A14" s="4" t="s">
        <v>6</v>
      </c>
      <c r="B14" s="3">
        <f>SUM(B6:B12)</f>
        <v>3760122</v>
      </c>
      <c r="C14" s="3">
        <f>SUM(C6:C12)</f>
        <v>3096849.85</v>
      </c>
      <c r="D14" s="3">
        <f>SUM(D6:D12)</f>
        <v>663272.1499999999</v>
      </c>
    </row>
    <row r="15" spans="1:4" ht="12.75">
      <c r="A15" s="1"/>
      <c r="B15" s="5"/>
      <c r="C15" s="40"/>
      <c r="D15" s="40"/>
    </row>
    <row r="17" spans="1:2" ht="12.75">
      <c r="A17" s="1"/>
      <c r="B17" s="14"/>
    </row>
    <row r="18" spans="1:2" ht="12.75">
      <c r="A18" s="1"/>
      <c r="B18" s="14"/>
    </row>
    <row r="19" spans="1:2" ht="12.75">
      <c r="A19" s="1"/>
      <c r="B19" s="14"/>
    </row>
    <row r="21" ht="12.75">
      <c r="B21" s="2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36"/>
  <sheetViews>
    <sheetView view="pageBreakPreview" zoomScaleSheetLayoutView="100" workbookViewId="0" topLeftCell="A1">
      <pane ySplit="4" topLeftCell="BM23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3" t="s">
        <v>75</v>
      </c>
      <c r="B1" s="43"/>
      <c r="C1" s="43"/>
      <c r="D1" s="43"/>
    </row>
    <row r="2" spans="1:5" ht="26.25" customHeight="1">
      <c r="A2" s="44" t="s">
        <v>149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21.75" customHeight="1">
      <c r="A5" s="58" t="s">
        <v>76</v>
      </c>
      <c r="B5" s="7">
        <v>139583.55</v>
      </c>
      <c r="C5" s="61">
        <v>139583.55</v>
      </c>
      <c r="D5" s="30">
        <f>B5-C5</f>
        <v>0</v>
      </c>
    </row>
    <row r="6" spans="1:4" ht="14.25" customHeight="1">
      <c r="A6" s="59"/>
      <c r="B6" s="7">
        <v>35000</v>
      </c>
      <c r="C6" s="61">
        <v>18062.32</v>
      </c>
      <c r="D6" s="30">
        <f aca="true" t="shared" si="0" ref="D6:D30">B6-C6</f>
        <v>16937.68</v>
      </c>
    </row>
    <row r="7" spans="1:4" ht="33.75" customHeight="1">
      <c r="A7" s="16" t="s">
        <v>77</v>
      </c>
      <c r="B7" s="7">
        <v>94000</v>
      </c>
      <c r="C7" s="61">
        <v>93383</v>
      </c>
      <c r="D7" s="30">
        <f t="shared" si="0"/>
        <v>617</v>
      </c>
    </row>
    <row r="8" spans="1:4" ht="33.75">
      <c r="A8" s="16" t="s">
        <v>78</v>
      </c>
      <c r="B8" s="7">
        <v>50910</v>
      </c>
      <c r="C8" s="61">
        <v>47447.25</v>
      </c>
      <c r="D8" s="30">
        <f t="shared" si="0"/>
        <v>3462.75</v>
      </c>
    </row>
    <row r="9" spans="1:4" ht="23.25" customHeight="1">
      <c r="A9" s="16" t="s">
        <v>79</v>
      </c>
      <c r="B9" s="35">
        <v>40840</v>
      </c>
      <c r="C9" s="61">
        <v>11828</v>
      </c>
      <c r="D9" s="30">
        <f t="shared" si="0"/>
        <v>29012</v>
      </c>
    </row>
    <row r="10" spans="1:4" ht="26.25" customHeight="1">
      <c r="A10" s="16" t="s">
        <v>80</v>
      </c>
      <c r="B10" s="35">
        <v>141080</v>
      </c>
      <c r="C10" s="61">
        <v>22702</v>
      </c>
      <c r="D10" s="30">
        <f t="shared" si="0"/>
        <v>118378</v>
      </c>
    </row>
    <row r="11" spans="1:4" ht="13.5" customHeight="1">
      <c r="A11" s="16" t="s">
        <v>81</v>
      </c>
      <c r="B11" s="7">
        <v>22200</v>
      </c>
      <c r="C11" s="61">
        <v>5773</v>
      </c>
      <c r="D11" s="30">
        <f t="shared" si="0"/>
        <v>16427</v>
      </c>
    </row>
    <row r="12" spans="1:4" ht="33.75" customHeight="1">
      <c r="A12" s="16" t="s">
        <v>82</v>
      </c>
      <c r="B12" s="7">
        <v>72200</v>
      </c>
      <c r="C12" s="61">
        <v>19379</v>
      </c>
      <c r="D12" s="30">
        <f t="shared" si="0"/>
        <v>52821</v>
      </c>
    </row>
    <row r="13" spans="1:4" ht="24" customHeight="1">
      <c r="A13" s="16" t="s">
        <v>83</v>
      </c>
      <c r="B13" s="7">
        <v>64610</v>
      </c>
      <c r="C13" s="61">
        <v>18075</v>
      </c>
      <c r="D13" s="30">
        <f t="shared" si="0"/>
        <v>46535</v>
      </c>
    </row>
    <row r="14" spans="1:4" ht="22.5">
      <c r="A14" s="16" t="s">
        <v>84</v>
      </c>
      <c r="B14" s="7">
        <v>57800</v>
      </c>
      <c r="C14" s="61">
        <v>16870</v>
      </c>
      <c r="D14" s="30">
        <f t="shared" si="0"/>
        <v>40930</v>
      </c>
    </row>
    <row r="15" spans="1:4" ht="22.5">
      <c r="A15" s="16" t="s">
        <v>85</v>
      </c>
      <c r="B15" s="7">
        <v>52020</v>
      </c>
      <c r="C15" s="61">
        <v>14506</v>
      </c>
      <c r="D15" s="30">
        <f t="shared" si="0"/>
        <v>37514</v>
      </c>
    </row>
    <row r="16" spans="1:4" ht="22.5">
      <c r="A16" s="16" t="s">
        <v>86</v>
      </c>
      <c r="B16" s="7">
        <v>32700</v>
      </c>
      <c r="C16" s="61">
        <v>26419</v>
      </c>
      <c r="D16" s="30">
        <f t="shared" si="0"/>
        <v>6281</v>
      </c>
    </row>
    <row r="17" spans="1:4" ht="23.25" customHeight="1">
      <c r="A17" s="16" t="s">
        <v>87</v>
      </c>
      <c r="B17" s="7">
        <v>0</v>
      </c>
      <c r="C17" s="61">
        <v>0</v>
      </c>
      <c r="D17" s="30">
        <f t="shared" si="0"/>
        <v>0</v>
      </c>
    </row>
    <row r="18" spans="1:4" ht="34.5" customHeight="1">
      <c r="A18" s="16" t="s">
        <v>88</v>
      </c>
      <c r="B18" s="7">
        <v>159660</v>
      </c>
      <c r="C18" s="61">
        <v>0</v>
      </c>
      <c r="D18" s="30">
        <f t="shared" si="0"/>
        <v>159660</v>
      </c>
    </row>
    <row r="19" spans="1:4" ht="24" customHeight="1">
      <c r="A19" s="16" t="s">
        <v>89</v>
      </c>
      <c r="B19" s="7">
        <v>111200</v>
      </c>
      <c r="C19" s="61">
        <v>0</v>
      </c>
      <c r="D19" s="30">
        <f t="shared" si="0"/>
        <v>111200</v>
      </c>
    </row>
    <row r="20" spans="1:4" ht="33.75">
      <c r="A20" s="16" t="s">
        <v>90</v>
      </c>
      <c r="B20" s="7">
        <v>113458</v>
      </c>
      <c r="C20" s="61">
        <v>31084.81</v>
      </c>
      <c r="D20" s="30">
        <f t="shared" si="0"/>
        <v>82373.19</v>
      </c>
    </row>
    <row r="21" spans="1:4" ht="22.5">
      <c r="A21" s="16" t="s">
        <v>91</v>
      </c>
      <c r="B21" s="7">
        <v>47000</v>
      </c>
      <c r="C21" s="61">
        <v>11555</v>
      </c>
      <c r="D21" s="30">
        <f t="shared" si="0"/>
        <v>35445</v>
      </c>
    </row>
    <row r="22" spans="1:4" ht="23.25" customHeight="1">
      <c r="A22" s="16" t="s">
        <v>92</v>
      </c>
      <c r="B22" s="7">
        <v>150000</v>
      </c>
      <c r="C22" s="61">
        <v>106865.04</v>
      </c>
      <c r="D22" s="30">
        <f t="shared" si="0"/>
        <v>43134.96000000001</v>
      </c>
    </row>
    <row r="23" spans="1:4" ht="22.5">
      <c r="A23" s="16" t="s">
        <v>93</v>
      </c>
      <c r="B23" s="7">
        <v>555600</v>
      </c>
      <c r="C23" s="61">
        <v>138598</v>
      </c>
      <c r="D23" s="30">
        <f t="shared" si="0"/>
        <v>417002</v>
      </c>
    </row>
    <row r="24" spans="1:4" ht="25.5" customHeight="1">
      <c r="A24" s="16" t="s">
        <v>94</v>
      </c>
      <c r="B24" s="7">
        <v>97071</v>
      </c>
      <c r="C24" s="61">
        <v>28050</v>
      </c>
      <c r="D24" s="30">
        <f t="shared" si="0"/>
        <v>69021</v>
      </c>
    </row>
    <row r="25" spans="1:4" ht="21" customHeight="1">
      <c r="A25" s="16" t="s">
        <v>95</v>
      </c>
      <c r="B25" s="7">
        <v>161653.45</v>
      </c>
      <c r="C25" s="61">
        <v>0</v>
      </c>
      <c r="D25" s="30">
        <f t="shared" si="0"/>
        <v>161653.45</v>
      </c>
    </row>
    <row r="26" spans="1:4" ht="23.25" customHeight="1">
      <c r="A26" s="16" t="s">
        <v>96</v>
      </c>
      <c r="B26" s="7">
        <v>39601</v>
      </c>
      <c r="C26" s="61">
        <v>9366</v>
      </c>
      <c r="D26" s="30">
        <f t="shared" si="0"/>
        <v>30235</v>
      </c>
    </row>
    <row r="27" spans="1:4" ht="33.75">
      <c r="A27" s="16" t="s">
        <v>97</v>
      </c>
      <c r="B27" s="7">
        <v>80000</v>
      </c>
      <c r="C27" s="61">
        <v>20957</v>
      </c>
      <c r="D27" s="30">
        <f t="shared" si="0"/>
        <v>59043</v>
      </c>
    </row>
    <row r="28" spans="1:4" ht="33.75">
      <c r="A28" s="16" t="s">
        <v>98</v>
      </c>
      <c r="B28" s="7">
        <v>13895</v>
      </c>
      <c r="C28" s="61">
        <v>3525</v>
      </c>
      <c r="D28" s="30">
        <f t="shared" si="0"/>
        <v>10370</v>
      </c>
    </row>
    <row r="29" spans="1:4" ht="22.5">
      <c r="A29" s="16" t="s">
        <v>99</v>
      </c>
      <c r="B29" s="7">
        <v>340400</v>
      </c>
      <c r="C29" s="61">
        <v>76755</v>
      </c>
      <c r="D29" s="30">
        <f t="shared" si="0"/>
        <v>263645</v>
      </c>
    </row>
    <row r="30" spans="1:4" ht="23.25" customHeight="1">
      <c r="A30" s="16" t="s">
        <v>100</v>
      </c>
      <c r="B30" s="7">
        <v>67315</v>
      </c>
      <c r="C30" s="61">
        <v>0</v>
      </c>
      <c r="D30" s="30">
        <f t="shared" si="0"/>
        <v>67315</v>
      </c>
    </row>
    <row r="31" spans="1:4" ht="12.75">
      <c r="A31" s="27" t="s">
        <v>4</v>
      </c>
      <c r="B31" s="29">
        <f>SUM(B5:B30)</f>
        <v>2739797</v>
      </c>
      <c r="C31" s="29">
        <f>SUM(C5:C30)</f>
        <v>860783.97</v>
      </c>
      <c r="D31" s="29">
        <f>SUM(D5:D30)</f>
        <v>1879013.0299999998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5"/>
  <dimension ref="A1:E36"/>
  <sheetViews>
    <sheetView view="pageBreakPreview" zoomScaleSheetLayoutView="100" workbookViewId="0" topLeftCell="A1">
      <pane ySplit="5" topLeftCell="BM24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50.75390625" style="0" customWidth="1"/>
    <col min="2" max="2" width="12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0" t="s">
        <v>132</v>
      </c>
      <c r="B1" s="60"/>
      <c r="C1" s="60"/>
      <c r="D1" s="60"/>
    </row>
    <row r="2" spans="1:4" ht="15.75" customHeight="1">
      <c r="A2" s="45" t="s">
        <v>133</v>
      </c>
      <c r="B2" s="45"/>
      <c r="C2" s="45"/>
      <c r="D2" s="45"/>
    </row>
    <row r="3" spans="1:5" ht="16.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134</v>
      </c>
      <c r="B6" s="7">
        <v>1256256.92</v>
      </c>
      <c r="C6" s="62">
        <v>1256256.92</v>
      </c>
      <c r="D6" s="30">
        <f>B6-C6</f>
        <v>0</v>
      </c>
    </row>
    <row r="7" spans="1:4" ht="33.75">
      <c r="A7" s="13" t="s">
        <v>135</v>
      </c>
      <c r="B7" s="7">
        <v>1048000</v>
      </c>
      <c r="C7" s="28">
        <v>840451</v>
      </c>
      <c r="D7" s="30">
        <f aca="true" t="shared" si="0" ref="D7:D30">B7-C7</f>
        <v>207549</v>
      </c>
    </row>
    <row r="8" spans="1:4" ht="33.75">
      <c r="A8" s="13" t="s">
        <v>78</v>
      </c>
      <c r="B8" s="7">
        <v>427025.15</v>
      </c>
      <c r="C8" s="28">
        <v>427025.15</v>
      </c>
      <c r="D8" s="30">
        <f t="shared" si="0"/>
        <v>0</v>
      </c>
    </row>
    <row r="9" spans="1:4" ht="21" customHeight="1">
      <c r="A9" s="13" t="s">
        <v>79</v>
      </c>
      <c r="B9" s="7">
        <v>137000</v>
      </c>
      <c r="C9" s="28">
        <v>106454</v>
      </c>
      <c r="D9" s="30">
        <f t="shared" si="0"/>
        <v>30546</v>
      </c>
    </row>
    <row r="10" spans="1:4" ht="21.75" customHeight="1">
      <c r="A10" s="13" t="s">
        <v>136</v>
      </c>
      <c r="B10" s="7">
        <v>369000</v>
      </c>
      <c r="C10" s="28">
        <v>204325</v>
      </c>
      <c r="D10" s="30">
        <f t="shared" si="0"/>
        <v>164675</v>
      </c>
    </row>
    <row r="11" spans="1:4" ht="12" customHeight="1">
      <c r="A11" s="13" t="s">
        <v>81</v>
      </c>
      <c r="B11" s="7">
        <v>59000</v>
      </c>
      <c r="C11" s="28">
        <v>51960</v>
      </c>
      <c r="D11" s="30">
        <f t="shared" si="0"/>
        <v>7040</v>
      </c>
    </row>
    <row r="12" spans="1:4" ht="33.75" customHeight="1">
      <c r="A12" s="13" t="s">
        <v>137</v>
      </c>
      <c r="B12" s="7">
        <v>199000</v>
      </c>
      <c r="C12" s="28">
        <v>174412</v>
      </c>
      <c r="D12" s="30">
        <f t="shared" si="0"/>
        <v>24588</v>
      </c>
    </row>
    <row r="13" spans="1:4" ht="33.75">
      <c r="A13" s="13" t="s">
        <v>83</v>
      </c>
      <c r="B13" s="7">
        <v>171000</v>
      </c>
      <c r="C13" s="28">
        <v>162676</v>
      </c>
      <c r="D13" s="30">
        <f t="shared" si="0"/>
        <v>8324</v>
      </c>
    </row>
    <row r="14" spans="1:4" ht="22.5">
      <c r="A14" s="13" t="s">
        <v>84</v>
      </c>
      <c r="B14" s="7">
        <v>165000</v>
      </c>
      <c r="C14" s="28">
        <v>151837</v>
      </c>
      <c r="D14" s="30">
        <f t="shared" si="0"/>
        <v>13163</v>
      </c>
    </row>
    <row r="15" spans="1:4" ht="22.5">
      <c r="A15" s="13" t="s">
        <v>85</v>
      </c>
      <c r="B15" s="7">
        <v>148000</v>
      </c>
      <c r="C15" s="28">
        <v>130562</v>
      </c>
      <c r="D15" s="30">
        <f t="shared" si="0"/>
        <v>17438</v>
      </c>
    </row>
    <row r="16" spans="1:4" ht="22.5">
      <c r="A16" s="13" t="s">
        <v>86</v>
      </c>
      <c r="B16" s="7">
        <v>269000</v>
      </c>
      <c r="C16" s="28">
        <v>237771</v>
      </c>
      <c r="D16" s="30">
        <f t="shared" si="0"/>
        <v>31229</v>
      </c>
    </row>
    <row r="17" spans="1:4" ht="23.25" customHeight="1">
      <c r="A17" s="13" t="s">
        <v>87</v>
      </c>
      <c r="B17" s="7">
        <v>500000</v>
      </c>
      <c r="C17" s="28">
        <v>0</v>
      </c>
      <c r="D17" s="30">
        <f t="shared" si="0"/>
        <v>500000</v>
      </c>
    </row>
    <row r="18" spans="1:4" ht="33" customHeight="1">
      <c r="A18" s="13" t="s">
        <v>138</v>
      </c>
      <c r="B18" s="7">
        <v>8932.6</v>
      </c>
      <c r="C18" s="28">
        <v>0</v>
      </c>
      <c r="D18" s="30">
        <f t="shared" si="0"/>
        <v>8932.6</v>
      </c>
    </row>
    <row r="19" spans="1:4" ht="23.25" customHeight="1">
      <c r="A19" s="13" t="s">
        <v>89</v>
      </c>
      <c r="B19" s="7">
        <v>87000</v>
      </c>
      <c r="C19" s="28">
        <v>0</v>
      </c>
      <c r="D19" s="30">
        <f t="shared" si="0"/>
        <v>87000</v>
      </c>
    </row>
    <row r="20" spans="1:4" ht="33.75">
      <c r="A20" s="13" t="s">
        <v>139</v>
      </c>
      <c r="B20" s="7">
        <v>279771.25</v>
      </c>
      <c r="C20" s="28">
        <v>279771.25</v>
      </c>
      <c r="D20" s="30">
        <f t="shared" si="0"/>
        <v>0</v>
      </c>
    </row>
    <row r="21" spans="1:4" ht="22.5">
      <c r="A21" s="13" t="s">
        <v>91</v>
      </c>
      <c r="B21" s="7">
        <v>115000</v>
      </c>
      <c r="C21" s="28">
        <v>103997</v>
      </c>
      <c r="D21" s="30">
        <f t="shared" si="0"/>
        <v>11003</v>
      </c>
    </row>
    <row r="22" spans="1:4" ht="22.5">
      <c r="A22" s="13" t="s">
        <v>92</v>
      </c>
      <c r="B22" s="7">
        <v>961785.33</v>
      </c>
      <c r="C22" s="28">
        <v>961785.33</v>
      </c>
      <c r="D22" s="30">
        <f t="shared" si="0"/>
        <v>0</v>
      </c>
    </row>
    <row r="23" spans="1:4" ht="22.5">
      <c r="A23" s="13" t="s">
        <v>140</v>
      </c>
      <c r="B23" s="7">
        <v>1745228.75</v>
      </c>
      <c r="C23" s="28">
        <v>1247386</v>
      </c>
      <c r="D23" s="30">
        <f t="shared" si="0"/>
        <v>497842.75</v>
      </c>
    </row>
    <row r="24" spans="1:4" ht="22.5" customHeight="1">
      <c r="A24" s="13" t="s">
        <v>94</v>
      </c>
      <c r="B24" s="7">
        <v>263552</v>
      </c>
      <c r="C24" s="28">
        <v>252453</v>
      </c>
      <c r="D24" s="30">
        <f t="shared" si="0"/>
        <v>11099</v>
      </c>
    </row>
    <row r="25" spans="1:4" ht="21" customHeight="1">
      <c r="A25" s="13" t="s">
        <v>95</v>
      </c>
      <c r="B25" s="7">
        <v>0</v>
      </c>
      <c r="C25" s="28">
        <v>0</v>
      </c>
      <c r="D25" s="30">
        <f t="shared" si="0"/>
        <v>0</v>
      </c>
    </row>
    <row r="26" spans="1:4" ht="21.75" customHeight="1">
      <c r="A26" s="13" t="s">
        <v>96</v>
      </c>
      <c r="B26" s="7">
        <v>106000</v>
      </c>
      <c r="C26" s="28">
        <v>84302</v>
      </c>
      <c r="D26" s="30">
        <f t="shared" si="0"/>
        <v>21698</v>
      </c>
    </row>
    <row r="27" spans="1:4" ht="33.75">
      <c r="A27" s="13" t="s">
        <v>97</v>
      </c>
      <c r="B27" s="7">
        <v>211000</v>
      </c>
      <c r="C27" s="28">
        <v>188614</v>
      </c>
      <c r="D27" s="30">
        <f t="shared" si="0"/>
        <v>22386</v>
      </c>
    </row>
    <row r="28" spans="1:4" ht="33.75">
      <c r="A28" s="13" t="s">
        <v>98</v>
      </c>
      <c r="B28" s="7">
        <v>35000</v>
      </c>
      <c r="C28" s="28">
        <v>31729</v>
      </c>
      <c r="D28" s="30">
        <f t="shared" si="0"/>
        <v>3271</v>
      </c>
    </row>
    <row r="29" spans="1:4" ht="22.5">
      <c r="A29" s="13" t="s">
        <v>99</v>
      </c>
      <c r="B29" s="7">
        <v>923000</v>
      </c>
      <c r="C29" s="28">
        <v>690796</v>
      </c>
      <c r="D29" s="30">
        <f t="shared" si="0"/>
        <v>232204</v>
      </c>
    </row>
    <row r="30" spans="1:4" ht="22.5">
      <c r="A30" s="13" t="s">
        <v>141</v>
      </c>
      <c r="B30" s="7">
        <v>185000</v>
      </c>
      <c r="C30" s="28">
        <v>0</v>
      </c>
      <c r="D30" s="30">
        <f t="shared" si="0"/>
        <v>185000</v>
      </c>
    </row>
    <row r="31" spans="1:4" ht="12.75">
      <c r="A31" s="27" t="s">
        <v>4</v>
      </c>
      <c r="B31" s="29">
        <f>SUM(B6:B30)</f>
        <v>9669552</v>
      </c>
      <c r="C31" s="29">
        <f>SUM(C6:C30)</f>
        <v>7584563.649999999</v>
      </c>
      <c r="D31" s="29">
        <f>SUM(D6:D30)</f>
        <v>2084988.35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4"/>
  <dimension ref="A1:E58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D35" sqref="D35:D52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101</v>
      </c>
      <c r="B1" s="43"/>
      <c r="C1" s="43"/>
      <c r="D1" s="43"/>
    </row>
    <row r="2" spans="1:5" ht="20.25" customHeight="1">
      <c r="A2" s="44" t="s">
        <v>149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179700</v>
      </c>
      <c r="C6" s="30"/>
      <c r="D6" s="30">
        <f>B6-C6</f>
        <v>179700</v>
      </c>
    </row>
    <row r="7" spans="1:4" ht="12.75">
      <c r="A7" s="36" t="s">
        <v>30</v>
      </c>
      <c r="B7" s="31"/>
      <c r="C7" s="32"/>
      <c r="D7" s="32"/>
    </row>
    <row r="8" spans="1:4" ht="33.75">
      <c r="A8" s="13" t="s">
        <v>104</v>
      </c>
      <c r="B8" s="7">
        <v>97700</v>
      </c>
      <c r="C8" s="30"/>
      <c r="D8" s="30">
        <f>B8-C8</f>
        <v>97700</v>
      </c>
    </row>
    <row r="9" spans="1:4" ht="12.75">
      <c r="A9" s="37" t="s">
        <v>105</v>
      </c>
      <c r="B9" s="31"/>
      <c r="C9" s="33"/>
      <c r="D9" s="33"/>
    </row>
    <row r="10" spans="1:4" ht="33.75" customHeight="1">
      <c r="A10" s="13" t="s">
        <v>106</v>
      </c>
      <c r="B10" s="7">
        <v>179700</v>
      </c>
      <c r="C10" s="30"/>
      <c r="D10" s="30">
        <f>B10-C10</f>
        <v>179700</v>
      </c>
    </row>
    <row r="11" spans="1:4" ht="33.75">
      <c r="A11" s="13" t="s">
        <v>107</v>
      </c>
      <c r="B11" s="7">
        <v>97700</v>
      </c>
      <c r="C11" s="30"/>
      <c r="D11" s="30">
        <f aca="true" t="shared" si="0" ref="D11:D18">B11-C11</f>
        <v>97700</v>
      </c>
    </row>
    <row r="12" spans="1:4" ht="33.75">
      <c r="A12" s="13" t="s">
        <v>108</v>
      </c>
      <c r="B12" s="7">
        <v>97700</v>
      </c>
      <c r="C12" s="30"/>
      <c r="D12" s="30">
        <f t="shared" si="0"/>
        <v>97700</v>
      </c>
    </row>
    <row r="13" spans="1:4" ht="33.75">
      <c r="A13" s="13" t="s">
        <v>109</v>
      </c>
      <c r="B13" s="7">
        <v>108300</v>
      </c>
      <c r="C13" s="30"/>
      <c r="D13" s="30">
        <f t="shared" si="0"/>
        <v>108300</v>
      </c>
    </row>
    <row r="14" spans="1:4" ht="45">
      <c r="A14" s="13" t="s">
        <v>110</v>
      </c>
      <c r="B14" s="7">
        <v>108300</v>
      </c>
      <c r="C14" s="30"/>
      <c r="D14" s="30">
        <f t="shared" si="0"/>
        <v>108300</v>
      </c>
    </row>
    <row r="15" spans="1:4" ht="45">
      <c r="A15" s="13" t="s">
        <v>143</v>
      </c>
      <c r="B15" s="7"/>
      <c r="C15" s="30"/>
      <c r="D15" s="30">
        <f t="shared" si="0"/>
        <v>0</v>
      </c>
    </row>
    <row r="16" spans="1:4" ht="45">
      <c r="A16" s="13" t="s">
        <v>111</v>
      </c>
      <c r="B16" s="7">
        <v>392200</v>
      </c>
      <c r="C16" s="30"/>
      <c r="D16" s="30">
        <f t="shared" si="0"/>
        <v>392200</v>
      </c>
    </row>
    <row r="17" spans="1:4" ht="33.75">
      <c r="A17" s="13" t="s">
        <v>112</v>
      </c>
      <c r="B17" s="7">
        <v>97700</v>
      </c>
      <c r="C17" s="30"/>
      <c r="D17" s="30">
        <f t="shared" si="0"/>
        <v>97700</v>
      </c>
    </row>
    <row r="18" spans="1:4" ht="33.75">
      <c r="A18" s="13" t="s">
        <v>113</v>
      </c>
      <c r="B18" s="7">
        <v>97700</v>
      </c>
      <c r="C18" s="30"/>
      <c r="D18" s="30">
        <f t="shared" si="0"/>
        <v>97700</v>
      </c>
    </row>
    <row r="19" spans="1:4" ht="12.75">
      <c r="A19" s="36" t="s">
        <v>39</v>
      </c>
      <c r="B19" s="31"/>
      <c r="C19" s="33"/>
      <c r="D19" s="33"/>
    </row>
    <row r="20" spans="1:4" ht="33.75">
      <c r="A20" s="13" t="s">
        <v>114</v>
      </c>
      <c r="B20" s="7">
        <v>179700</v>
      </c>
      <c r="C20" s="30"/>
      <c r="D20" s="30">
        <f>B20-C20</f>
        <v>179700</v>
      </c>
    </row>
    <row r="21" spans="1:4" ht="33.75">
      <c r="A21" s="13" t="s">
        <v>115</v>
      </c>
      <c r="B21" s="7">
        <v>59900</v>
      </c>
      <c r="C21" s="30"/>
      <c r="D21" s="30">
        <f aca="true" t="shared" si="1" ref="D21:D31">B21-C21</f>
        <v>59900</v>
      </c>
    </row>
    <row r="22" spans="1:4" ht="24" customHeight="1">
      <c r="A22" s="13" t="s">
        <v>116</v>
      </c>
      <c r="B22" s="7">
        <v>108300</v>
      </c>
      <c r="C22" s="30"/>
      <c r="D22" s="30">
        <f t="shared" si="1"/>
        <v>108300</v>
      </c>
    </row>
    <row r="23" spans="1:4" ht="33.75">
      <c r="A23" s="13" t="s">
        <v>117</v>
      </c>
      <c r="B23" s="7">
        <v>97700</v>
      </c>
      <c r="C23" s="30"/>
      <c r="D23" s="30">
        <f t="shared" si="1"/>
        <v>97700</v>
      </c>
    </row>
    <row r="24" spans="1:4" ht="33.75">
      <c r="A24" s="13" t="s">
        <v>118</v>
      </c>
      <c r="B24" s="7">
        <v>7000</v>
      </c>
      <c r="C24" s="30"/>
      <c r="D24" s="30">
        <f t="shared" si="1"/>
        <v>7000</v>
      </c>
    </row>
    <row r="25" spans="1:4" ht="22.5">
      <c r="A25" s="13" t="s">
        <v>144</v>
      </c>
      <c r="B25" s="7">
        <v>0</v>
      </c>
      <c r="C25" s="30"/>
      <c r="D25" s="30">
        <f t="shared" si="1"/>
        <v>0</v>
      </c>
    </row>
    <row r="26" spans="1:4" ht="45">
      <c r="A26" s="13" t="s">
        <v>119</v>
      </c>
      <c r="B26" s="7">
        <v>0</v>
      </c>
      <c r="C26" s="30"/>
      <c r="D26" s="30">
        <f t="shared" si="1"/>
        <v>0</v>
      </c>
    </row>
    <row r="27" spans="1:4" ht="33.75">
      <c r="A27" s="13" t="s">
        <v>145</v>
      </c>
      <c r="B27" s="7">
        <v>150600</v>
      </c>
      <c r="C27" s="7">
        <v>3071.02</v>
      </c>
      <c r="D27" s="30">
        <f t="shared" si="1"/>
        <v>147528.98</v>
      </c>
    </row>
    <row r="28" spans="1:4" ht="45">
      <c r="A28" s="13" t="s">
        <v>120</v>
      </c>
      <c r="B28" s="7">
        <v>399100</v>
      </c>
      <c r="C28" s="7">
        <v>4801.5</v>
      </c>
      <c r="D28" s="30">
        <f t="shared" si="1"/>
        <v>394298.5</v>
      </c>
    </row>
    <row r="29" spans="1:4" ht="33.75">
      <c r="A29" s="13" t="s">
        <v>121</v>
      </c>
      <c r="B29" s="7">
        <v>59400</v>
      </c>
      <c r="C29" s="30"/>
      <c r="D29" s="30">
        <f t="shared" si="1"/>
        <v>59400</v>
      </c>
    </row>
    <row r="30" spans="1:4" ht="33.75">
      <c r="A30" s="13" t="s">
        <v>122</v>
      </c>
      <c r="B30" s="7">
        <v>59400</v>
      </c>
      <c r="C30" s="30"/>
      <c r="D30" s="30">
        <f t="shared" si="1"/>
        <v>59400</v>
      </c>
    </row>
    <row r="31" spans="1:4" ht="33.75">
      <c r="A31" s="39" t="s">
        <v>148</v>
      </c>
      <c r="B31" s="7"/>
      <c r="C31" s="30"/>
      <c r="D31" s="30">
        <f t="shared" si="1"/>
        <v>0</v>
      </c>
    </row>
    <row r="32" spans="1:4" ht="12.75">
      <c r="A32" s="36" t="s">
        <v>47</v>
      </c>
      <c r="B32" s="38"/>
      <c r="C32" s="33"/>
      <c r="D32" s="33"/>
    </row>
    <row r="33" spans="1:4" ht="23.25" customHeight="1">
      <c r="A33" s="13" t="s">
        <v>123</v>
      </c>
      <c r="B33" s="7">
        <v>838000</v>
      </c>
      <c r="C33" s="30"/>
      <c r="D33" s="30">
        <f>B33-C33</f>
        <v>838000</v>
      </c>
    </row>
    <row r="34" spans="1:4" ht="12.75">
      <c r="A34" s="36" t="s">
        <v>124</v>
      </c>
      <c r="B34" s="31"/>
      <c r="C34" s="33"/>
      <c r="D34" s="33"/>
    </row>
    <row r="35" spans="1:4" ht="33.75">
      <c r="A35" s="13" t="s">
        <v>125</v>
      </c>
      <c r="B35" s="7"/>
      <c r="C35" s="30"/>
      <c r="D35" s="30">
        <f>B35-C35</f>
        <v>0</v>
      </c>
    </row>
    <row r="36" spans="1:4" ht="33.75">
      <c r="A36" s="13" t="s">
        <v>126</v>
      </c>
      <c r="B36" s="7"/>
      <c r="C36" s="30"/>
      <c r="D36" s="30">
        <f aca="true" t="shared" si="2" ref="D36:D52">B36-C36</f>
        <v>0</v>
      </c>
    </row>
    <row r="37" spans="1:4" ht="21.75" customHeight="1">
      <c r="A37" s="13" t="s">
        <v>127</v>
      </c>
      <c r="B37" s="7"/>
      <c r="C37" s="30"/>
      <c r="D37" s="30">
        <f t="shared" si="2"/>
        <v>0</v>
      </c>
    </row>
    <row r="38" spans="1:4" ht="23.25" customHeight="1">
      <c r="A38" s="13" t="s">
        <v>128</v>
      </c>
      <c r="B38" s="7"/>
      <c r="C38" s="30"/>
      <c r="D38" s="30">
        <f t="shared" si="2"/>
        <v>0</v>
      </c>
    </row>
    <row r="39" spans="1:4" ht="23.25" customHeight="1">
      <c r="A39" s="13" t="s">
        <v>129</v>
      </c>
      <c r="B39" s="7"/>
      <c r="C39" s="30"/>
      <c r="D39" s="30">
        <f t="shared" si="2"/>
        <v>0</v>
      </c>
    </row>
    <row r="40" spans="1:4" ht="22.5" customHeight="1">
      <c r="A40" s="13" t="s">
        <v>129</v>
      </c>
      <c r="B40" s="7"/>
      <c r="C40" s="30"/>
      <c r="D40" s="30">
        <f t="shared" si="2"/>
        <v>0</v>
      </c>
    </row>
    <row r="41" spans="1:4" ht="23.25" customHeight="1">
      <c r="A41" s="13" t="s">
        <v>130</v>
      </c>
      <c r="B41" s="7">
        <v>705200</v>
      </c>
      <c r="C41" s="30"/>
      <c r="D41" s="30">
        <f t="shared" si="2"/>
        <v>705200</v>
      </c>
    </row>
    <row r="42" spans="1:4" ht="22.5">
      <c r="A42" s="13" t="s">
        <v>131</v>
      </c>
      <c r="B42" s="7"/>
      <c r="C42" s="30"/>
      <c r="D42" s="30">
        <f t="shared" si="2"/>
        <v>0</v>
      </c>
    </row>
    <row r="43" spans="1:4" ht="22.5">
      <c r="A43" s="13" t="s">
        <v>131</v>
      </c>
      <c r="B43" s="7"/>
      <c r="C43" s="30"/>
      <c r="D43" s="30">
        <f t="shared" si="2"/>
        <v>0</v>
      </c>
    </row>
    <row r="44" spans="1:4" ht="23.25" customHeight="1">
      <c r="A44" s="13" t="s">
        <v>128</v>
      </c>
      <c r="B44" s="7"/>
      <c r="C44" s="30"/>
      <c r="D44" s="30">
        <f t="shared" si="2"/>
        <v>0</v>
      </c>
    </row>
    <row r="45" spans="1:4" ht="22.5" customHeight="1">
      <c r="A45" s="13" t="s">
        <v>127</v>
      </c>
      <c r="B45" s="7"/>
      <c r="C45" s="30"/>
      <c r="D45" s="30">
        <f t="shared" si="2"/>
        <v>0</v>
      </c>
    </row>
    <row r="46" spans="1:4" ht="23.25" customHeight="1">
      <c r="A46" s="13" t="s">
        <v>127</v>
      </c>
      <c r="B46" s="7"/>
      <c r="C46" s="30"/>
      <c r="D46" s="30">
        <f t="shared" si="2"/>
        <v>0</v>
      </c>
    </row>
    <row r="47" spans="1:4" ht="23.25" customHeight="1">
      <c r="A47" s="13" t="s">
        <v>127</v>
      </c>
      <c r="B47" s="7"/>
      <c r="C47" s="30"/>
      <c r="D47" s="30">
        <f t="shared" si="2"/>
        <v>0</v>
      </c>
    </row>
    <row r="48" spans="1:4" ht="23.25" customHeight="1">
      <c r="A48" s="13" t="s">
        <v>127</v>
      </c>
      <c r="B48" s="7"/>
      <c r="C48" s="30"/>
      <c r="D48" s="30">
        <f t="shared" si="2"/>
        <v>0</v>
      </c>
    </row>
    <row r="49" spans="1:4" ht="21.75" customHeight="1">
      <c r="A49" s="13" t="s">
        <v>127</v>
      </c>
      <c r="B49" s="7"/>
      <c r="C49" s="30"/>
      <c r="D49" s="30">
        <f t="shared" si="2"/>
        <v>0</v>
      </c>
    </row>
    <row r="50" spans="1:4" ht="22.5" customHeight="1">
      <c r="A50" s="13" t="s">
        <v>127</v>
      </c>
      <c r="B50" s="7"/>
      <c r="C50" s="30"/>
      <c r="D50" s="30">
        <f t="shared" si="2"/>
        <v>0</v>
      </c>
    </row>
    <row r="51" spans="1:4" ht="22.5" customHeight="1">
      <c r="A51" s="13" t="s">
        <v>127</v>
      </c>
      <c r="B51" s="7"/>
      <c r="C51" s="30"/>
      <c r="D51" s="30">
        <f t="shared" si="2"/>
        <v>0</v>
      </c>
    </row>
    <row r="52" spans="1:4" ht="22.5" customHeight="1">
      <c r="A52" s="13" t="s">
        <v>127</v>
      </c>
      <c r="B52" s="7"/>
      <c r="C52" s="30"/>
      <c r="D52" s="30">
        <f t="shared" si="2"/>
        <v>0</v>
      </c>
    </row>
    <row r="53" spans="1:4" ht="12.75">
      <c r="A53" s="27" t="s">
        <v>4</v>
      </c>
      <c r="B53" s="29">
        <f>SUM(B5:B52)</f>
        <v>4121000</v>
      </c>
      <c r="C53" s="29">
        <f>SUM(C5:C52)</f>
        <v>7872.52</v>
      </c>
      <c r="D53" s="29">
        <f>SUM(D5:D52)</f>
        <v>4113127.48</v>
      </c>
    </row>
    <row r="54" ht="12.75">
      <c r="B54" s="14"/>
    </row>
    <row r="55" spans="1:2" ht="12.75">
      <c r="A55" s="1"/>
      <c r="B55" s="14"/>
    </row>
    <row r="56" spans="1:2" ht="12.75">
      <c r="A56" s="1"/>
      <c r="B56" s="14"/>
    </row>
    <row r="57" ht="12.75">
      <c r="A57" s="1"/>
    </row>
    <row r="58" ht="12.75">
      <c r="B58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7"/>
  <dimension ref="A1:E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3" t="s">
        <v>146</v>
      </c>
      <c r="B1" s="43"/>
      <c r="C1" s="43"/>
      <c r="D1" s="43"/>
    </row>
    <row r="2" spans="1:5" ht="20.25" customHeight="1">
      <c r="A2" s="44" t="s">
        <v>149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5391</v>
      </c>
      <c r="C6" s="30"/>
      <c r="D6" s="30">
        <f>B6-C6</f>
        <v>5391</v>
      </c>
    </row>
    <row r="7" spans="1:4" ht="12.75">
      <c r="A7" s="36" t="s">
        <v>30</v>
      </c>
      <c r="B7" s="31"/>
      <c r="C7" s="32"/>
      <c r="D7" s="32"/>
    </row>
    <row r="8" spans="1:4" ht="33.75">
      <c r="A8" s="13" t="s">
        <v>104</v>
      </c>
      <c r="B8" s="7">
        <v>2931</v>
      </c>
      <c r="C8" s="30"/>
      <c r="D8" s="30">
        <f>B8-C8</f>
        <v>2931</v>
      </c>
    </row>
    <row r="9" spans="1:4" ht="12.75">
      <c r="A9" s="37" t="s">
        <v>105</v>
      </c>
      <c r="B9" s="31"/>
      <c r="C9" s="33"/>
      <c r="D9" s="33"/>
    </row>
    <row r="10" spans="1:4" ht="33.75" customHeight="1">
      <c r="A10" s="13" t="s">
        <v>106</v>
      </c>
      <c r="B10" s="7">
        <v>5391</v>
      </c>
      <c r="C10" s="30"/>
      <c r="D10" s="30">
        <f>B10-C10</f>
        <v>5391</v>
      </c>
    </row>
    <row r="11" spans="1:4" ht="33.75">
      <c r="A11" s="13" t="s">
        <v>107</v>
      </c>
      <c r="B11" s="7">
        <v>2931</v>
      </c>
      <c r="C11" s="30"/>
      <c r="D11" s="30">
        <f aca="true" t="shared" si="0" ref="D11:D18">B11-C11</f>
        <v>2931</v>
      </c>
    </row>
    <row r="12" spans="1:4" ht="33.75">
      <c r="A12" s="13" t="s">
        <v>108</v>
      </c>
      <c r="B12" s="7">
        <v>2931</v>
      </c>
      <c r="C12" s="30"/>
      <c r="D12" s="30">
        <f t="shared" si="0"/>
        <v>2931</v>
      </c>
    </row>
    <row r="13" spans="1:4" ht="33.75">
      <c r="A13" s="13" t="s">
        <v>109</v>
      </c>
      <c r="B13" s="7">
        <v>3249</v>
      </c>
      <c r="C13" s="30"/>
      <c r="D13" s="30">
        <f t="shared" si="0"/>
        <v>3249</v>
      </c>
    </row>
    <row r="14" spans="1:4" ht="45">
      <c r="A14" s="13" t="s">
        <v>110</v>
      </c>
      <c r="B14" s="7">
        <v>3249</v>
      </c>
      <c r="C14" s="30"/>
      <c r="D14" s="30">
        <f t="shared" si="0"/>
        <v>3249</v>
      </c>
    </row>
    <row r="15" spans="1:4" ht="45">
      <c r="A15" s="13" t="s">
        <v>143</v>
      </c>
      <c r="B15" s="7">
        <v>13467</v>
      </c>
      <c r="C15" s="30"/>
      <c r="D15" s="30">
        <f t="shared" si="0"/>
        <v>13467</v>
      </c>
    </row>
    <row r="16" spans="1:4" ht="45">
      <c r="A16" s="13" t="s">
        <v>111</v>
      </c>
      <c r="B16" s="7">
        <v>32922</v>
      </c>
      <c r="C16" s="30"/>
      <c r="D16" s="30">
        <f t="shared" si="0"/>
        <v>32922</v>
      </c>
    </row>
    <row r="17" spans="1:4" ht="33.75">
      <c r="A17" s="13" t="s">
        <v>112</v>
      </c>
      <c r="B17" s="7">
        <v>2931</v>
      </c>
      <c r="C17" s="30"/>
      <c r="D17" s="30">
        <f t="shared" si="0"/>
        <v>2931</v>
      </c>
    </row>
    <row r="18" spans="1:4" ht="33.75">
      <c r="A18" s="13" t="s">
        <v>113</v>
      </c>
      <c r="B18" s="7">
        <v>2931</v>
      </c>
      <c r="C18" s="30"/>
      <c r="D18" s="30">
        <f t="shared" si="0"/>
        <v>2931</v>
      </c>
    </row>
    <row r="19" spans="1:4" ht="12.75">
      <c r="A19" s="36" t="s">
        <v>39</v>
      </c>
      <c r="B19" s="31"/>
      <c r="C19" s="33"/>
      <c r="D19" s="33"/>
    </row>
    <row r="20" spans="1:4" ht="33.75">
      <c r="A20" s="13" t="s">
        <v>114</v>
      </c>
      <c r="B20" s="7">
        <v>5391</v>
      </c>
      <c r="C20" s="30"/>
      <c r="D20" s="30">
        <f>B20-C20</f>
        <v>5391</v>
      </c>
    </row>
    <row r="21" spans="1:4" ht="33.75">
      <c r="A21" s="13" t="s">
        <v>115</v>
      </c>
      <c r="B21" s="7">
        <v>1797</v>
      </c>
      <c r="C21" s="30"/>
      <c r="D21" s="30">
        <f aca="true" t="shared" si="1" ref="D21:D31">B21-C21</f>
        <v>1797</v>
      </c>
    </row>
    <row r="22" spans="1:4" ht="24" customHeight="1">
      <c r="A22" s="13" t="s">
        <v>116</v>
      </c>
      <c r="B22" s="7">
        <v>3249</v>
      </c>
      <c r="C22" s="30"/>
      <c r="D22" s="30">
        <f t="shared" si="1"/>
        <v>3249</v>
      </c>
    </row>
    <row r="23" spans="1:4" ht="33.75">
      <c r="A23" s="13" t="s">
        <v>117</v>
      </c>
      <c r="B23" s="7">
        <v>2931</v>
      </c>
      <c r="C23" s="30"/>
      <c r="D23" s="30">
        <f t="shared" si="1"/>
        <v>2931</v>
      </c>
    </row>
    <row r="24" spans="1:4" ht="33.75">
      <c r="A24" s="13" t="s">
        <v>118</v>
      </c>
      <c r="B24" s="7">
        <v>2931</v>
      </c>
      <c r="C24" s="30"/>
      <c r="D24" s="30">
        <f t="shared" si="1"/>
        <v>2931</v>
      </c>
    </row>
    <row r="25" spans="1:4" ht="22.5">
      <c r="A25" s="13" t="s">
        <v>144</v>
      </c>
      <c r="B25" s="7">
        <v>2931</v>
      </c>
      <c r="C25" s="30"/>
      <c r="D25" s="30">
        <f t="shared" si="1"/>
        <v>2931</v>
      </c>
    </row>
    <row r="26" spans="1:4" ht="45">
      <c r="A26" s="13" t="s">
        <v>119</v>
      </c>
      <c r="B26" s="7">
        <v>2931</v>
      </c>
      <c r="C26" s="30"/>
      <c r="D26" s="30">
        <f t="shared" si="1"/>
        <v>2931</v>
      </c>
    </row>
    <row r="27" spans="1:4" ht="33.75">
      <c r="A27" s="13" t="s">
        <v>145</v>
      </c>
      <c r="B27" s="7">
        <v>4518</v>
      </c>
      <c r="C27" s="7">
        <v>94.98</v>
      </c>
      <c r="D27" s="30">
        <f t="shared" si="1"/>
        <v>4423.02</v>
      </c>
    </row>
    <row r="28" spans="1:4" ht="45">
      <c r="A28" s="13" t="s">
        <v>120</v>
      </c>
      <c r="B28" s="7">
        <v>11973</v>
      </c>
      <c r="C28" s="7">
        <v>148.5</v>
      </c>
      <c r="D28" s="30">
        <f t="shared" si="1"/>
        <v>11824.5</v>
      </c>
    </row>
    <row r="29" spans="1:4" ht="33.75">
      <c r="A29" s="13" t="s">
        <v>121</v>
      </c>
      <c r="B29" s="7">
        <v>1782</v>
      </c>
      <c r="C29" s="30"/>
      <c r="D29" s="30">
        <f t="shared" si="1"/>
        <v>1782</v>
      </c>
    </row>
    <row r="30" spans="1:4" ht="33.75">
      <c r="A30" s="13" t="s">
        <v>122</v>
      </c>
      <c r="B30" s="7">
        <v>1782</v>
      </c>
      <c r="C30" s="30"/>
      <c r="D30" s="30">
        <f t="shared" si="1"/>
        <v>1782</v>
      </c>
    </row>
    <row r="31" spans="1:4" ht="33.75">
      <c r="A31" s="39" t="s">
        <v>148</v>
      </c>
      <c r="B31" s="7"/>
      <c r="C31" s="30"/>
      <c r="D31" s="30">
        <f t="shared" si="1"/>
        <v>0</v>
      </c>
    </row>
    <row r="32" spans="1:4" ht="12.75">
      <c r="A32" s="36" t="s">
        <v>47</v>
      </c>
      <c r="B32" s="38"/>
      <c r="C32" s="33"/>
      <c r="D32" s="33"/>
    </row>
    <row r="33" spans="1:4" ht="23.25" customHeight="1">
      <c r="A33" s="13" t="s">
        <v>123</v>
      </c>
      <c r="B33" s="7">
        <v>25140</v>
      </c>
      <c r="C33" s="30"/>
      <c r="D33" s="30">
        <f>B33-C33</f>
        <v>25140</v>
      </c>
    </row>
    <row r="34" spans="1:4" ht="12.75">
      <c r="A34" s="36" t="s">
        <v>124</v>
      </c>
      <c r="B34" s="31"/>
      <c r="C34" s="33"/>
      <c r="D34" s="33"/>
    </row>
    <row r="35" spans="1:4" ht="33.75">
      <c r="A35" s="13" t="s">
        <v>125</v>
      </c>
      <c r="B35" s="7"/>
      <c r="C35" s="30"/>
      <c r="D35" s="30">
        <f>B35-C35</f>
        <v>0</v>
      </c>
    </row>
    <row r="36" spans="1:4" ht="33.75">
      <c r="A36" s="13" t="s">
        <v>126</v>
      </c>
      <c r="B36" s="7"/>
      <c r="C36" s="30"/>
      <c r="D36" s="30">
        <f aca="true" t="shared" si="2" ref="D36:D52">B36-C36</f>
        <v>0</v>
      </c>
    </row>
    <row r="37" spans="1:4" ht="21.75" customHeight="1">
      <c r="A37" s="13" t="s">
        <v>127</v>
      </c>
      <c r="B37" s="7"/>
      <c r="C37" s="30"/>
      <c r="D37" s="30">
        <f t="shared" si="2"/>
        <v>0</v>
      </c>
    </row>
    <row r="38" spans="1:4" ht="23.25" customHeight="1">
      <c r="A38" s="13" t="s">
        <v>128</v>
      </c>
      <c r="B38" s="7"/>
      <c r="C38" s="30"/>
      <c r="D38" s="30">
        <f t="shared" si="2"/>
        <v>0</v>
      </c>
    </row>
    <row r="39" spans="1:4" ht="23.25" customHeight="1">
      <c r="A39" s="13" t="s">
        <v>129</v>
      </c>
      <c r="B39" s="7"/>
      <c r="C39" s="30"/>
      <c r="D39" s="30">
        <f t="shared" si="2"/>
        <v>0</v>
      </c>
    </row>
    <row r="40" spans="1:4" ht="22.5" customHeight="1">
      <c r="A40" s="13" t="s">
        <v>129</v>
      </c>
      <c r="B40" s="7"/>
      <c r="C40" s="30"/>
      <c r="D40" s="30">
        <f t="shared" si="2"/>
        <v>0</v>
      </c>
    </row>
    <row r="41" spans="1:4" ht="23.25" customHeight="1">
      <c r="A41" s="13" t="s">
        <v>130</v>
      </c>
      <c r="B41" s="7"/>
      <c r="C41" s="30"/>
      <c r="D41" s="30">
        <f t="shared" si="2"/>
        <v>0</v>
      </c>
    </row>
    <row r="42" spans="1:4" ht="22.5">
      <c r="A42" s="13" t="s">
        <v>131</v>
      </c>
      <c r="B42" s="7"/>
      <c r="C42" s="30"/>
      <c r="D42" s="30">
        <f t="shared" si="2"/>
        <v>0</v>
      </c>
    </row>
    <row r="43" spans="1:4" ht="22.5">
      <c r="A43" s="13" t="s">
        <v>131</v>
      </c>
      <c r="B43" s="7"/>
      <c r="C43" s="30"/>
      <c r="D43" s="30">
        <f t="shared" si="2"/>
        <v>0</v>
      </c>
    </row>
    <row r="44" spans="1:4" ht="23.25" customHeight="1">
      <c r="A44" s="13" t="s">
        <v>128</v>
      </c>
      <c r="B44" s="7"/>
      <c r="C44" s="30"/>
      <c r="D44" s="30">
        <f t="shared" si="2"/>
        <v>0</v>
      </c>
    </row>
    <row r="45" spans="1:4" ht="22.5" customHeight="1">
      <c r="A45" s="13" t="s">
        <v>127</v>
      </c>
      <c r="B45" s="7"/>
      <c r="C45" s="30"/>
      <c r="D45" s="30">
        <f t="shared" si="2"/>
        <v>0</v>
      </c>
    </row>
    <row r="46" spans="1:4" ht="23.25" customHeight="1">
      <c r="A46" s="13" t="s">
        <v>127</v>
      </c>
      <c r="B46" s="7"/>
      <c r="C46" s="30"/>
      <c r="D46" s="30">
        <f t="shared" si="2"/>
        <v>0</v>
      </c>
    </row>
    <row r="47" spans="1:4" ht="23.25" customHeight="1">
      <c r="A47" s="13" t="s">
        <v>127</v>
      </c>
      <c r="B47" s="7"/>
      <c r="C47" s="30"/>
      <c r="D47" s="30">
        <f t="shared" si="2"/>
        <v>0</v>
      </c>
    </row>
    <row r="48" spans="1:4" ht="23.25" customHeight="1">
      <c r="A48" s="13" t="s">
        <v>127</v>
      </c>
      <c r="B48" s="7"/>
      <c r="C48" s="30"/>
      <c r="D48" s="30">
        <f t="shared" si="2"/>
        <v>0</v>
      </c>
    </row>
    <row r="49" spans="1:4" ht="21.75" customHeight="1">
      <c r="A49" s="13" t="s">
        <v>127</v>
      </c>
      <c r="B49" s="7"/>
      <c r="C49" s="30"/>
      <c r="D49" s="30">
        <f t="shared" si="2"/>
        <v>0</v>
      </c>
    </row>
    <row r="50" spans="1:4" ht="22.5" customHeight="1">
      <c r="A50" s="13" t="s">
        <v>127</v>
      </c>
      <c r="B50" s="7"/>
      <c r="C50" s="30"/>
      <c r="D50" s="30">
        <f t="shared" si="2"/>
        <v>0</v>
      </c>
    </row>
    <row r="51" spans="1:4" ht="22.5" customHeight="1">
      <c r="A51" s="13" t="s">
        <v>127</v>
      </c>
      <c r="B51" s="7"/>
      <c r="C51" s="30"/>
      <c r="D51" s="30">
        <f t="shared" si="2"/>
        <v>0</v>
      </c>
    </row>
    <row r="52" spans="1:4" ht="22.5" customHeight="1">
      <c r="A52" s="13" t="s">
        <v>127</v>
      </c>
      <c r="B52" s="7"/>
      <c r="C52" s="30"/>
      <c r="D52" s="30">
        <f t="shared" si="2"/>
        <v>0</v>
      </c>
    </row>
    <row r="53" spans="1:4" ht="12.75">
      <c r="A53" s="27" t="s">
        <v>4</v>
      </c>
      <c r="B53" s="29">
        <f>SUM(B5:B52)</f>
        <v>145680</v>
      </c>
      <c r="C53" s="29">
        <f>SUM(C5:C52)</f>
        <v>243.48000000000002</v>
      </c>
      <c r="D53" s="29">
        <f>SUM(D5:D52)</f>
        <v>145436.52000000002</v>
      </c>
    </row>
    <row r="54" ht="12.75">
      <c r="B54" s="14"/>
    </row>
    <row r="55" spans="1:2" ht="12.75">
      <c r="A55" s="1"/>
      <c r="B55" s="14"/>
    </row>
    <row r="56" spans="1:2" ht="12.75">
      <c r="A56" s="1"/>
      <c r="B56" s="14"/>
    </row>
    <row r="57" ht="12.75">
      <c r="A57" s="1"/>
    </row>
    <row r="58" ht="12.75">
      <c r="B58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3" t="s">
        <v>60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61</v>
      </c>
      <c r="B6" s="7">
        <v>183785.6</v>
      </c>
      <c r="C6" s="8">
        <v>176920.2</v>
      </c>
      <c r="D6" s="9">
        <f>B6-C6</f>
        <v>6865.399999999994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176920.2</v>
      </c>
      <c r="D7" s="3">
        <f>SUM(D6:D6)</f>
        <v>6865.399999999994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11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0"/>
      <c r="D10" s="40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56.25">
      <c r="A6" s="17" t="s">
        <v>62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63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64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65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66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67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68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69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70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71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0"/>
      <c r="D17" s="40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22.5">
      <c r="A6" s="17" t="s">
        <v>142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42"/>
  <sheetViews>
    <sheetView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3" t="s">
        <v>58</v>
      </c>
      <c r="B1" s="43"/>
      <c r="C1" s="43"/>
      <c r="D1" s="43"/>
    </row>
    <row r="2" spans="1:5" ht="16.5" customHeight="1">
      <c r="A2" s="44" t="s">
        <v>149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5" ht="12.75">
      <c r="A5" s="53" t="s">
        <v>23</v>
      </c>
      <c r="B5" s="54"/>
      <c r="C5" s="54"/>
      <c r="D5" s="55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46" t="s">
        <v>27</v>
      </c>
      <c r="B9" s="56"/>
      <c r="C9" s="56"/>
      <c r="D9" s="57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46" t="s">
        <v>30</v>
      </c>
      <c r="B12" s="47"/>
      <c r="C12" s="47"/>
      <c r="D12" s="48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51" t="s">
        <v>32</v>
      </c>
      <c r="B14" s="52"/>
      <c r="C14" s="52"/>
      <c r="D14" s="52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46" t="s">
        <v>10</v>
      </c>
      <c r="B16" s="47"/>
      <c r="C16" s="47"/>
      <c r="D16" s="48"/>
    </row>
    <row r="17" spans="1:4" ht="24.75" customHeight="1">
      <c r="A17" s="10" t="s">
        <v>34</v>
      </c>
      <c r="B17" s="15">
        <v>140000</v>
      </c>
      <c r="C17" s="15">
        <v>140000</v>
      </c>
      <c r="D17" s="22">
        <f>B17-C17</f>
        <v>0</v>
      </c>
    </row>
    <row r="18" spans="1:4" ht="12.75">
      <c r="A18" s="46" t="s">
        <v>35</v>
      </c>
      <c r="B18" s="47"/>
      <c r="C18" s="47"/>
      <c r="D18" s="48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46" t="s">
        <v>37</v>
      </c>
      <c r="B20" s="47"/>
      <c r="C20" s="47"/>
      <c r="D20" s="48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46" t="s">
        <v>39</v>
      </c>
      <c r="B22" s="49"/>
      <c r="C22" s="49"/>
      <c r="D22" s="50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46" t="s">
        <v>41</v>
      </c>
      <c r="B24" s="47"/>
      <c r="C24" s="47"/>
      <c r="D24" s="48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46" t="s">
        <v>43</v>
      </c>
      <c r="B26" s="47"/>
      <c r="C26" s="47"/>
      <c r="D26" s="48"/>
    </row>
    <row r="27" spans="1:4" ht="36.75" customHeight="1">
      <c r="A27" s="10" t="s">
        <v>44</v>
      </c>
      <c r="B27" s="15">
        <v>0</v>
      </c>
      <c r="C27" s="15">
        <v>0</v>
      </c>
      <c r="D27" s="22">
        <f>B27-C27</f>
        <v>0</v>
      </c>
    </row>
    <row r="28" spans="1:4" ht="36">
      <c r="A28" s="10" t="s">
        <v>0</v>
      </c>
      <c r="B28" s="15">
        <v>0</v>
      </c>
      <c r="C28" s="15">
        <v>0</v>
      </c>
      <c r="D28" s="22">
        <f>B28-C28</f>
        <v>0</v>
      </c>
    </row>
    <row r="29" spans="1:4" ht="12.75">
      <c r="A29" s="46" t="s">
        <v>45</v>
      </c>
      <c r="B29" s="47"/>
      <c r="C29" s="47"/>
      <c r="D29" s="48"/>
    </row>
    <row r="30" spans="1:4" ht="15" customHeight="1">
      <c r="A30" s="10" t="s">
        <v>46</v>
      </c>
      <c r="B30" s="15">
        <v>80139.4</v>
      </c>
      <c r="C30" s="15">
        <v>80139.4</v>
      </c>
      <c r="D30" s="22">
        <f>B30-C30</f>
        <v>0</v>
      </c>
    </row>
    <row r="31" spans="1:4" ht="12.75">
      <c r="A31" s="46" t="s">
        <v>47</v>
      </c>
      <c r="B31" s="47"/>
      <c r="C31" s="47"/>
      <c r="D31" s="48"/>
    </row>
    <row r="32" spans="1:4" ht="24">
      <c r="A32" s="10" t="s">
        <v>48</v>
      </c>
      <c r="B32" s="34">
        <v>678</v>
      </c>
      <c r="C32" s="15">
        <v>678</v>
      </c>
      <c r="D32" s="22">
        <f>B32-C32</f>
        <v>0</v>
      </c>
    </row>
    <row r="33" spans="1:4" ht="15" customHeight="1">
      <c r="A33" s="10" t="s">
        <v>49</v>
      </c>
      <c r="B33" s="34">
        <v>229365.3</v>
      </c>
      <c r="C33" s="15">
        <v>229365.3</v>
      </c>
      <c r="D33" s="22">
        <f>B33-C33</f>
        <v>0</v>
      </c>
    </row>
    <row r="34" spans="1:4" ht="12.75">
      <c r="A34" s="46" t="s">
        <v>50</v>
      </c>
      <c r="B34" s="47"/>
      <c r="C34" s="47"/>
      <c r="D34" s="48"/>
    </row>
    <row r="35" spans="1:4" ht="24" customHeight="1">
      <c r="A35" s="10" t="s">
        <v>51</v>
      </c>
      <c r="B35" s="34">
        <v>966</v>
      </c>
      <c r="C35" s="15">
        <v>966</v>
      </c>
      <c r="D35" s="22">
        <f>B35-C35</f>
        <v>0</v>
      </c>
    </row>
    <row r="36" spans="1:4" ht="48.75" customHeight="1">
      <c r="A36" s="10" t="s">
        <v>52</v>
      </c>
      <c r="B36" s="34">
        <v>75587.89</v>
      </c>
      <c r="C36" s="15">
        <v>75587.89</v>
      </c>
      <c r="D36" s="22">
        <f>B36-C36</f>
        <v>0</v>
      </c>
    </row>
    <row r="37" spans="1:4" ht="27" customHeight="1">
      <c r="A37" s="10" t="s">
        <v>53</v>
      </c>
      <c r="B37" s="34">
        <v>48349.32</v>
      </c>
      <c r="C37" s="15">
        <v>48349.32</v>
      </c>
      <c r="D37" s="22">
        <f>B37-C37</f>
        <v>0</v>
      </c>
    </row>
    <row r="38" spans="1:4" ht="12.75">
      <c r="A38" s="46" t="s">
        <v>54</v>
      </c>
      <c r="B38" s="47"/>
      <c r="C38" s="47"/>
      <c r="D38" s="48"/>
    </row>
    <row r="39" spans="1:4" ht="24">
      <c r="A39" s="10" t="s">
        <v>55</v>
      </c>
      <c r="B39" s="15">
        <v>1054332.1</v>
      </c>
      <c r="C39" s="15">
        <v>1054332.1</v>
      </c>
      <c r="D39" s="22">
        <f>B39-C39</f>
        <v>0</v>
      </c>
    </row>
    <row r="40" spans="1:4" ht="12.75">
      <c r="A40" s="46" t="s">
        <v>56</v>
      </c>
      <c r="B40" s="47"/>
      <c r="C40" s="47"/>
      <c r="D40" s="48"/>
    </row>
    <row r="41" spans="1:4" ht="24.75" thickBot="1">
      <c r="A41" s="18" t="s">
        <v>57</v>
      </c>
      <c r="B41" s="15">
        <v>970.75</v>
      </c>
      <c r="C41" s="15">
        <v>970.75</v>
      </c>
      <c r="D41" s="23">
        <f>B41-C41</f>
        <v>0</v>
      </c>
    </row>
    <row r="42" spans="1:4" ht="13.5" thickBot="1">
      <c r="A42" s="24" t="s">
        <v>6</v>
      </c>
      <c r="B42" s="25">
        <f>SUM(B6+B7+B8+B10+B11+B13+B15+B17+B19+B21+B23+B25+B27+B28+B30+B32+B33+B35+B36+B37+B39+B41)</f>
        <v>2976564.63</v>
      </c>
      <c r="C42" s="25">
        <f>C6+C7+C8+C10+C11+C13+C15+C17+C19+C21+C23+C25+C27+C28+C30+C32+C33+C35+C36+C37+C39+C41</f>
        <v>2976564.63</v>
      </c>
      <c r="D42" s="26">
        <f>D6+D7+D8+D10+D11+D13+D15+D17+D19+D21+D23+D25+D27+D28+D30+D32+D33+D35+D36+D37+D39+D41</f>
        <v>0</v>
      </c>
    </row>
  </sheetData>
  <sheetProtection/>
  <mergeCells count="18">
    <mergeCell ref="A1:D1"/>
    <mergeCell ref="A2:D2"/>
    <mergeCell ref="A14:D14"/>
    <mergeCell ref="A5:D5"/>
    <mergeCell ref="A9:D9"/>
    <mergeCell ref="A12:D12"/>
    <mergeCell ref="A3:A4"/>
    <mergeCell ref="A16:D16"/>
    <mergeCell ref="A18:D18"/>
    <mergeCell ref="A22:D22"/>
    <mergeCell ref="A20:D20"/>
    <mergeCell ref="A34:D34"/>
    <mergeCell ref="A38:D38"/>
    <mergeCell ref="A40:D40"/>
    <mergeCell ref="A24:D24"/>
    <mergeCell ref="A26:D26"/>
    <mergeCell ref="A29:D29"/>
    <mergeCell ref="A31:D31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72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59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73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74</v>
      </c>
      <c r="B6" s="28">
        <v>0</v>
      </c>
      <c r="C6" s="28">
        <v>0</v>
      </c>
      <c r="D6" s="9">
        <f>B6-C6</f>
        <v>0</v>
      </c>
    </row>
    <row r="7" spans="1:4" ht="12.75">
      <c r="A7" s="27" t="s">
        <v>4</v>
      </c>
      <c r="B7" s="29">
        <f>SUM(B6:B6)</f>
        <v>0</v>
      </c>
      <c r="C7" s="29">
        <f>SUM(C6:C6)</f>
        <v>0</v>
      </c>
      <c r="D7" s="29">
        <f>SUM(D6:D6)</f>
        <v>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2016-10-03T06:00:32Z</dcterms:modified>
  <cp:category/>
  <cp:version/>
  <cp:contentType/>
  <cp:contentStatus/>
</cp:coreProperties>
</file>